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行政" sheetId="2" r:id="rId1"/>
    <sheet name="会计" sheetId="3" r:id="rId2"/>
    <sheet name="建筑" sheetId="4" r:id="rId3"/>
  </sheets>
  <definedNames>
    <definedName name="_xlnm._FilterDatabase" localSheetId="0" hidden="1">行政!$A$2:$K$21</definedName>
    <definedName name="_xlnm.Print_Titles" localSheetId="0">行政!$1:$2</definedName>
  </definedNames>
  <calcPr calcId="145621"/>
</workbook>
</file>

<file path=xl/calcChain.xml><?xml version="1.0" encoding="utf-8"?>
<calcChain xmlns="http://schemas.openxmlformats.org/spreadsheetml/2006/main">
  <c r="H9" i="2" l="1"/>
  <c r="H10" i="2"/>
  <c r="H11" i="2"/>
  <c r="H19" i="2"/>
  <c r="H7" i="2"/>
  <c r="H5" i="2"/>
  <c r="H4" i="2"/>
  <c r="H17" i="2"/>
  <c r="H18" i="2"/>
  <c r="H12" i="2"/>
  <c r="H16" i="2"/>
  <c r="H20" i="2"/>
  <c r="H15" i="2"/>
  <c r="H6" i="2"/>
  <c r="H8" i="2"/>
  <c r="H13" i="2"/>
  <c r="H3" i="2"/>
  <c r="H14" i="2"/>
  <c r="F3" i="3" l="1"/>
  <c r="F4" i="3"/>
  <c r="F5" i="3"/>
  <c r="H3" i="3" l="1"/>
  <c r="I3" i="3" s="1"/>
  <c r="H4" i="3"/>
  <c r="I4" i="3" s="1"/>
  <c r="I5" i="3"/>
  <c r="H4" i="4"/>
  <c r="H5" i="4"/>
  <c r="H3" i="4"/>
  <c r="F5" i="4" l="1"/>
  <c r="I5" i="4" s="1"/>
  <c r="F3" i="4"/>
  <c r="I3" i="4" s="1"/>
  <c r="F4" i="4"/>
  <c r="I4" i="4" s="1"/>
  <c r="F10" i="2"/>
  <c r="I10" i="2" s="1"/>
  <c r="F11" i="2"/>
  <c r="I11" i="2" s="1"/>
  <c r="F13" i="2"/>
  <c r="I13" i="2" s="1"/>
  <c r="F19" i="2"/>
  <c r="I19" i="2" s="1"/>
  <c r="F7" i="2"/>
  <c r="I7" i="2" s="1"/>
  <c r="F5" i="2"/>
  <c r="I5" i="2" s="1"/>
  <c r="F12" i="2"/>
  <c r="I12" i="2" s="1"/>
  <c r="F20" i="2"/>
  <c r="I20" i="2" s="1"/>
  <c r="F18" i="2"/>
  <c r="I18" i="2" s="1"/>
  <c r="F3" i="2"/>
  <c r="I3" i="2" s="1"/>
  <c r="F9" i="2"/>
  <c r="I9" i="2" s="1"/>
  <c r="F8" i="2"/>
  <c r="I8" i="2" s="1"/>
  <c r="F21" i="2"/>
  <c r="I21" i="2" s="1"/>
  <c r="F16" i="2"/>
  <c r="I16" i="2" s="1"/>
  <c r="F6" i="2"/>
  <c r="I6" i="2" s="1"/>
  <c r="F15" i="2"/>
  <c r="I15" i="2" s="1"/>
  <c r="F17" i="2"/>
  <c r="I17" i="2" s="1"/>
  <c r="F4" i="2"/>
  <c r="I4" i="2" s="1"/>
  <c r="F14" i="2"/>
  <c r="I14" i="2" s="1"/>
</calcChain>
</file>

<file path=xl/sharedStrings.xml><?xml version="1.0" encoding="utf-8"?>
<sst xmlns="http://schemas.openxmlformats.org/spreadsheetml/2006/main" count="114" uniqueCount="57">
  <si>
    <t>姓名</t>
    <phoneticPr fontId="1" type="noConversion"/>
  </si>
  <si>
    <t>性别</t>
    <phoneticPr fontId="1" type="noConversion"/>
  </si>
  <si>
    <t>安爱玲</t>
    <phoneticPr fontId="1" type="noConversion"/>
  </si>
  <si>
    <t>女</t>
    <phoneticPr fontId="1" type="noConversion"/>
  </si>
  <si>
    <t>钟春琴</t>
  </si>
  <si>
    <t>男</t>
    <phoneticPr fontId="1" type="noConversion"/>
  </si>
  <si>
    <t>女</t>
    <phoneticPr fontId="1" type="noConversion"/>
  </si>
  <si>
    <t>男</t>
    <phoneticPr fontId="1" type="noConversion"/>
  </si>
  <si>
    <t>梁娇娇</t>
    <phoneticPr fontId="1" type="noConversion"/>
  </si>
  <si>
    <t>王仁钦</t>
    <phoneticPr fontId="1" type="noConversion"/>
  </si>
  <si>
    <t>黄盈洁</t>
    <phoneticPr fontId="1" type="noConversion"/>
  </si>
  <si>
    <t>蒙永波</t>
    <phoneticPr fontId="1" type="noConversion"/>
  </si>
  <si>
    <t>许明慧</t>
    <phoneticPr fontId="1" type="noConversion"/>
  </si>
  <si>
    <t>石国泰</t>
  </si>
  <si>
    <t>陈蕙</t>
    <phoneticPr fontId="1" type="noConversion"/>
  </si>
  <si>
    <t>彭义</t>
    <phoneticPr fontId="1" type="noConversion"/>
  </si>
  <si>
    <t>陈连芮</t>
    <phoneticPr fontId="1" type="noConversion"/>
  </si>
  <si>
    <t>罗汀铭</t>
    <phoneticPr fontId="1" type="noConversion"/>
  </si>
  <si>
    <t>韦晓萱</t>
    <phoneticPr fontId="1" type="noConversion"/>
  </si>
  <si>
    <t>甘霞</t>
    <phoneticPr fontId="1" type="noConversion"/>
  </si>
  <si>
    <t>刘兴</t>
    <phoneticPr fontId="1" type="noConversion"/>
  </si>
  <si>
    <t>李国飞</t>
    <phoneticPr fontId="1" type="noConversion"/>
  </si>
  <si>
    <t>男</t>
    <phoneticPr fontId="1" type="noConversion"/>
  </si>
  <si>
    <t>杨春沙</t>
    <phoneticPr fontId="1" type="noConversion"/>
  </si>
  <si>
    <t>张馨怡</t>
    <phoneticPr fontId="1" type="noConversion"/>
  </si>
  <si>
    <t>莫娜</t>
    <phoneticPr fontId="1" type="noConversion"/>
  </si>
  <si>
    <t>王成云</t>
    <phoneticPr fontId="1" type="noConversion"/>
  </si>
  <si>
    <t>男</t>
    <phoneticPr fontId="1" type="noConversion"/>
  </si>
  <si>
    <t>陆永琪</t>
    <phoneticPr fontId="1" type="noConversion"/>
  </si>
  <si>
    <t>女</t>
    <phoneticPr fontId="1" type="noConversion"/>
  </si>
  <si>
    <t>王平念</t>
  </si>
  <si>
    <t>谢曼丹</t>
    <phoneticPr fontId="1" type="noConversion"/>
  </si>
  <si>
    <t>杨莉梅</t>
    <phoneticPr fontId="1" type="noConversion"/>
  </si>
  <si>
    <t>汤化龙</t>
  </si>
  <si>
    <t>准考证号</t>
    <phoneticPr fontId="1" type="noConversion"/>
  </si>
  <si>
    <t>序号</t>
    <phoneticPr fontId="1" type="noConversion"/>
  </si>
  <si>
    <t>笔试成绩</t>
    <phoneticPr fontId="1" type="noConversion"/>
  </si>
  <si>
    <t>排名</t>
    <phoneticPr fontId="1" type="noConversion"/>
  </si>
  <si>
    <t>是</t>
    <phoneticPr fontId="1" type="noConversion"/>
  </si>
  <si>
    <t>排名</t>
    <phoneticPr fontId="1" type="noConversion"/>
  </si>
  <si>
    <t>是</t>
    <phoneticPr fontId="1" type="noConversion"/>
  </si>
  <si>
    <t>黔南民族医学高等专科学校2021年公开招聘编外合同制工作人员
总成绩（行政管理）</t>
    <phoneticPr fontId="1" type="noConversion"/>
  </si>
  <si>
    <t>面试成绩</t>
    <phoneticPr fontId="1" type="noConversion"/>
  </si>
  <si>
    <t>是否进入下一轮</t>
    <phoneticPr fontId="1" type="noConversion"/>
  </si>
  <si>
    <t>黔南民族医学高等专科学校2021年公开招聘编外合同制工作人员
总成绩（会计）</t>
    <phoneticPr fontId="1" type="noConversion"/>
  </si>
  <si>
    <t>面试折算成绩（50%）</t>
    <phoneticPr fontId="1" type="noConversion"/>
  </si>
  <si>
    <t>面试折算成绩（30%）</t>
    <phoneticPr fontId="1" type="noConversion"/>
  </si>
  <si>
    <t>是否进入下一轮</t>
    <phoneticPr fontId="1" type="noConversion"/>
  </si>
  <si>
    <t>黔南民族医学高等专科学校2021年公开招聘编外合同制工作人员
总成绩（建筑工程）</t>
    <phoneticPr fontId="1" type="noConversion"/>
  </si>
  <si>
    <t>笔试折算成绩（70%）</t>
    <phoneticPr fontId="1" type="noConversion"/>
  </si>
  <si>
    <t>面试成绩</t>
    <phoneticPr fontId="1" type="noConversion"/>
  </si>
  <si>
    <t>面试折算成绩（30%）</t>
    <phoneticPr fontId="1" type="noConversion"/>
  </si>
  <si>
    <t>笔试折算成绩（50%）</t>
    <phoneticPr fontId="1" type="noConversion"/>
  </si>
  <si>
    <t>总成绩</t>
    <phoneticPr fontId="1" type="noConversion"/>
  </si>
  <si>
    <t>总成绩</t>
    <phoneticPr fontId="1" type="noConversion"/>
  </si>
  <si>
    <t>否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</si>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</sst>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);[Red]\(0.00\)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0" xfId="0" applyNumberFormat="1"/>
    <xf numFmtId="177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/>
    <xf numFmtId="177" fontId="0" fillId="2" borderId="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K9" sqref="K9:K10"/>
    </sheetView>
  </sheetViews>
  <sheetFormatPr defaultRowHeight="13.5" x14ac:dyDescent="0.15"/>
  <cols>
    <col min="1" max="1" width="4" style="7" customWidth="1"/>
    <col min="2" max="2" width="8.875" style="2" customWidth="1"/>
    <col min="3" max="3" width="4.375" style="2" customWidth="1"/>
    <col min="4" max="4" width="17.25" style="8" customWidth="1"/>
    <col min="5" max="5" width="9.75" style="14" customWidth="1"/>
    <col min="6" max="6" width="18" style="14" customWidth="1"/>
    <col min="7" max="9" width="16.875" style="14" customWidth="1"/>
    <col min="10" max="10" width="8.875" style="21" customWidth="1"/>
    <col min="11" max="11" width="13.375" style="2" customWidth="1"/>
  </cols>
  <sheetData>
    <row r="1" spans="1:11" ht="57.75" customHeight="1" x14ac:dyDescent="0.1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5" customFormat="1" ht="27.75" customHeight="1" x14ac:dyDescent="0.15">
      <c r="A2" s="15" t="s">
        <v>35</v>
      </c>
      <c r="B2" s="15" t="s">
        <v>0</v>
      </c>
      <c r="C2" s="15" t="s">
        <v>1</v>
      </c>
      <c r="D2" s="16" t="s">
        <v>34</v>
      </c>
      <c r="E2" s="17" t="s">
        <v>36</v>
      </c>
      <c r="F2" s="17" t="s">
        <v>52</v>
      </c>
      <c r="G2" s="17" t="s">
        <v>42</v>
      </c>
      <c r="H2" s="17" t="s">
        <v>45</v>
      </c>
      <c r="I2" s="17" t="s">
        <v>53</v>
      </c>
      <c r="J2" s="18" t="s">
        <v>37</v>
      </c>
      <c r="K2" s="18" t="s">
        <v>43</v>
      </c>
    </row>
    <row r="3" spans="1:11" s="25" customFormat="1" ht="27.75" customHeight="1" x14ac:dyDescent="0.15">
      <c r="A3" s="9">
        <v>1</v>
      </c>
      <c r="B3" s="9" t="s">
        <v>21</v>
      </c>
      <c r="C3" s="9" t="s">
        <v>22</v>
      </c>
      <c r="D3" s="22">
        <v>202101290130</v>
      </c>
      <c r="E3" s="23">
        <v>65.5</v>
      </c>
      <c r="F3" s="23">
        <f t="shared" ref="F3:F21" si="0">E3*0.5</f>
        <v>32.75</v>
      </c>
      <c r="G3" s="23">
        <v>77</v>
      </c>
      <c r="H3" s="23">
        <f t="shared" ref="H3:H20" si="1">G3*0.5</f>
        <v>38.5</v>
      </c>
      <c r="I3" s="23">
        <f t="shared" ref="I3:I19" si="2">H3+F3</f>
        <v>71.25</v>
      </c>
      <c r="J3" s="9">
        <v>1</v>
      </c>
      <c r="K3" s="9" t="s">
        <v>38</v>
      </c>
    </row>
    <row r="4" spans="1:11" s="25" customFormat="1" ht="27.75" customHeight="1" x14ac:dyDescent="0.15">
      <c r="A4" s="9">
        <v>2</v>
      </c>
      <c r="B4" s="9" t="s">
        <v>32</v>
      </c>
      <c r="C4" s="9" t="s">
        <v>29</v>
      </c>
      <c r="D4" s="22">
        <v>202101290204</v>
      </c>
      <c r="E4" s="23">
        <v>69</v>
      </c>
      <c r="F4" s="23">
        <f t="shared" si="0"/>
        <v>34.5</v>
      </c>
      <c r="G4" s="23">
        <v>71.400000000000006</v>
      </c>
      <c r="H4" s="23">
        <f t="shared" si="1"/>
        <v>35.700000000000003</v>
      </c>
      <c r="I4" s="23">
        <f t="shared" si="2"/>
        <v>70.2</v>
      </c>
      <c r="J4" s="24">
        <v>2</v>
      </c>
      <c r="K4" s="9" t="s">
        <v>38</v>
      </c>
    </row>
    <row r="5" spans="1:11" s="25" customFormat="1" ht="27.75" customHeight="1" x14ac:dyDescent="0.15">
      <c r="A5" s="9">
        <v>3</v>
      </c>
      <c r="B5" s="9" t="s">
        <v>16</v>
      </c>
      <c r="C5" s="9" t="s">
        <v>6</v>
      </c>
      <c r="D5" s="22">
        <v>202101290120</v>
      </c>
      <c r="E5" s="23">
        <v>56</v>
      </c>
      <c r="F5" s="23">
        <f t="shared" si="0"/>
        <v>28</v>
      </c>
      <c r="G5" s="23">
        <v>83.4</v>
      </c>
      <c r="H5" s="23">
        <f t="shared" si="1"/>
        <v>41.7</v>
      </c>
      <c r="I5" s="23">
        <f t="shared" si="2"/>
        <v>69.7</v>
      </c>
      <c r="J5" s="9">
        <v>3</v>
      </c>
      <c r="K5" s="9" t="s">
        <v>38</v>
      </c>
    </row>
    <row r="6" spans="1:11" s="25" customFormat="1" ht="27.75" customHeight="1" x14ac:dyDescent="0.15">
      <c r="A6" s="9">
        <v>4</v>
      </c>
      <c r="B6" s="9" t="s">
        <v>28</v>
      </c>
      <c r="C6" s="9" t="s">
        <v>29</v>
      </c>
      <c r="D6" s="22">
        <v>202101290145</v>
      </c>
      <c r="E6" s="23">
        <v>61.5</v>
      </c>
      <c r="F6" s="23">
        <f t="shared" si="0"/>
        <v>30.75</v>
      </c>
      <c r="G6" s="23">
        <v>77.400000000000006</v>
      </c>
      <c r="H6" s="23">
        <f t="shared" si="1"/>
        <v>38.700000000000003</v>
      </c>
      <c r="I6" s="23">
        <f t="shared" si="2"/>
        <v>69.45</v>
      </c>
      <c r="J6" s="9">
        <v>4</v>
      </c>
      <c r="K6" s="9" t="s">
        <v>38</v>
      </c>
    </row>
    <row r="7" spans="1:11" s="25" customFormat="1" ht="27.75" customHeight="1" x14ac:dyDescent="0.15">
      <c r="A7" s="9">
        <v>5</v>
      </c>
      <c r="B7" s="9" t="s">
        <v>14</v>
      </c>
      <c r="C7" s="9" t="s">
        <v>5</v>
      </c>
      <c r="D7" s="22">
        <v>202101290116</v>
      </c>
      <c r="E7" s="23">
        <v>55.5</v>
      </c>
      <c r="F7" s="23">
        <f t="shared" si="0"/>
        <v>27.75</v>
      </c>
      <c r="G7" s="23">
        <v>82.4</v>
      </c>
      <c r="H7" s="23">
        <f t="shared" si="1"/>
        <v>41.2</v>
      </c>
      <c r="I7" s="23">
        <f t="shared" si="2"/>
        <v>68.95</v>
      </c>
      <c r="J7" s="24">
        <v>5</v>
      </c>
      <c r="K7" s="9" t="s">
        <v>38</v>
      </c>
    </row>
    <row r="8" spans="1:11" s="25" customFormat="1" ht="27.75" customHeight="1" x14ac:dyDescent="0.15">
      <c r="A8" s="9">
        <v>6</v>
      </c>
      <c r="B8" s="9" t="s">
        <v>24</v>
      </c>
      <c r="C8" s="9" t="s">
        <v>6</v>
      </c>
      <c r="D8" s="22">
        <v>202101290136</v>
      </c>
      <c r="E8" s="23">
        <v>57.5</v>
      </c>
      <c r="F8" s="23">
        <f t="shared" si="0"/>
        <v>28.75</v>
      </c>
      <c r="G8" s="23">
        <v>80.2</v>
      </c>
      <c r="H8" s="23">
        <f t="shared" si="1"/>
        <v>40.1</v>
      </c>
      <c r="I8" s="23">
        <f t="shared" si="2"/>
        <v>68.849999999999994</v>
      </c>
      <c r="J8" s="9">
        <v>6</v>
      </c>
      <c r="K8" s="9" t="s">
        <v>38</v>
      </c>
    </row>
    <row r="9" spans="1:11" s="25" customFormat="1" ht="27.75" customHeight="1" x14ac:dyDescent="0.15">
      <c r="A9" s="1">
        <v>7</v>
      </c>
      <c r="B9" s="1" t="s">
        <v>23</v>
      </c>
      <c r="C9" s="1" t="s">
        <v>6</v>
      </c>
      <c r="D9" s="19">
        <v>202101290133</v>
      </c>
      <c r="E9" s="12">
        <v>58.5</v>
      </c>
      <c r="F9" s="12">
        <f t="shared" si="0"/>
        <v>29.25</v>
      </c>
      <c r="G9" s="12">
        <v>78.599999999999994</v>
      </c>
      <c r="H9" s="12">
        <f t="shared" si="1"/>
        <v>39.299999999999997</v>
      </c>
      <c r="I9" s="12">
        <f t="shared" si="2"/>
        <v>68.55</v>
      </c>
      <c r="J9" s="1">
        <v>7</v>
      </c>
      <c r="K9" s="1" t="s">
        <v>55</v>
      </c>
    </row>
    <row r="10" spans="1:11" s="25" customFormat="1" ht="27.75" customHeight="1" x14ac:dyDescent="0.15">
      <c r="A10" s="1">
        <v>8</v>
      </c>
      <c r="B10" s="1" t="s">
        <v>9</v>
      </c>
      <c r="C10" s="1" t="s">
        <v>7</v>
      </c>
      <c r="D10" s="19">
        <v>202101290108</v>
      </c>
      <c r="E10" s="12">
        <v>65</v>
      </c>
      <c r="F10" s="12">
        <f t="shared" si="0"/>
        <v>32.5</v>
      </c>
      <c r="G10" s="12">
        <v>70.8</v>
      </c>
      <c r="H10" s="12">
        <f t="shared" si="1"/>
        <v>35.4</v>
      </c>
      <c r="I10" s="12">
        <f t="shared" si="2"/>
        <v>67.900000000000006</v>
      </c>
      <c r="J10" s="20">
        <v>8</v>
      </c>
      <c r="K10" s="1" t="s">
        <v>55</v>
      </c>
    </row>
    <row r="11" spans="1:11" s="25" customFormat="1" ht="27.75" customHeight="1" x14ac:dyDescent="0.15">
      <c r="A11" s="1">
        <v>9</v>
      </c>
      <c r="B11" s="1" t="s">
        <v>10</v>
      </c>
      <c r="C11" s="1" t="s">
        <v>6</v>
      </c>
      <c r="D11" s="19">
        <v>202101290109</v>
      </c>
      <c r="E11" s="12">
        <v>55</v>
      </c>
      <c r="F11" s="12">
        <f t="shared" si="0"/>
        <v>27.5</v>
      </c>
      <c r="G11" s="12">
        <v>79.8</v>
      </c>
      <c r="H11" s="12">
        <f t="shared" si="1"/>
        <v>39.9</v>
      </c>
      <c r="I11" s="12">
        <f t="shared" si="2"/>
        <v>67.400000000000006</v>
      </c>
      <c r="J11" s="1">
        <v>9</v>
      </c>
      <c r="K11" s="1" t="s">
        <v>55</v>
      </c>
    </row>
    <row r="12" spans="1:11" s="25" customFormat="1" ht="27.75" customHeight="1" x14ac:dyDescent="0.15">
      <c r="A12" s="1">
        <v>10</v>
      </c>
      <c r="B12" s="1" t="s">
        <v>18</v>
      </c>
      <c r="C12" s="1" t="s">
        <v>6</v>
      </c>
      <c r="D12" s="19">
        <v>202101290123</v>
      </c>
      <c r="E12" s="12">
        <v>57.5</v>
      </c>
      <c r="F12" s="12">
        <f t="shared" si="0"/>
        <v>28.75</v>
      </c>
      <c r="G12" s="12">
        <v>76.400000000000006</v>
      </c>
      <c r="H12" s="12">
        <f t="shared" si="1"/>
        <v>38.200000000000003</v>
      </c>
      <c r="I12" s="12">
        <f t="shared" si="2"/>
        <v>66.95</v>
      </c>
      <c r="J12" s="1">
        <v>10</v>
      </c>
      <c r="K12" s="1" t="s">
        <v>55</v>
      </c>
    </row>
    <row r="13" spans="1:11" s="25" customFormat="1" ht="27.75" customHeight="1" x14ac:dyDescent="0.15">
      <c r="A13" s="1">
        <v>11</v>
      </c>
      <c r="B13" s="1" t="s">
        <v>11</v>
      </c>
      <c r="C13" s="1" t="s">
        <v>7</v>
      </c>
      <c r="D13" s="19">
        <v>202101290110</v>
      </c>
      <c r="E13" s="12">
        <v>58.5</v>
      </c>
      <c r="F13" s="12">
        <f t="shared" si="0"/>
        <v>29.25</v>
      </c>
      <c r="G13" s="12">
        <v>75</v>
      </c>
      <c r="H13" s="12">
        <f t="shared" si="1"/>
        <v>37.5</v>
      </c>
      <c r="I13" s="12">
        <f t="shared" si="2"/>
        <v>66.75</v>
      </c>
      <c r="J13" s="20">
        <v>11</v>
      </c>
      <c r="K13" s="1" t="s">
        <v>55</v>
      </c>
    </row>
    <row r="14" spans="1:11" s="25" customFormat="1" ht="27.75" customHeight="1" x14ac:dyDescent="0.15">
      <c r="A14" s="1">
        <v>12</v>
      </c>
      <c r="B14" s="1" t="s">
        <v>33</v>
      </c>
      <c r="C14" s="1" t="s">
        <v>27</v>
      </c>
      <c r="D14" s="19">
        <v>202101290206</v>
      </c>
      <c r="E14" s="12">
        <v>57</v>
      </c>
      <c r="F14" s="12">
        <f t="shared" si="0"/>
        <v>28.5</v>
      </c>
      <c r="G14" s="12">
        <v>74.8</v>
      </c>
      <c r="H14" s="12">
        <f t="shared" si="1"/>
        <v>37.4</v>
      </c>
      <c r="I14" s="12">
        <f t="shared" si="2"/>
        <v>65.900000000000006</v>
      </c>
      <c r="J14" s="1">
        <v>12</v>
      </c>
      <c r="K14" s="1" t="s">
        <v>55</v>
      </c>
    </row>
    <row r="15" spans="1:11" s="25" customFormat="1" ht="27.75" customHeight="1" x14ac:dyDescent="0.15">
      <c r="A15" s="1">
        <v>13</v>
      </c>
      <c r="B15" s="1" t="s">
        <v>30</v>
      </c>
      <c r="C15" s="1" t="s">
        <v>27</v>
      </c>
      <c r="D15" s="19">
        <v>202101290202</v>
      </c>
      <c r="E15" s="12">
        <v>56.5</v>
      </c>
      <c r="F15" s="12">
        <f t="shared" si="0"/>
        <v>28.25</v>
      </c>
      <c r="G15" s="12">
        <v>72</v>
      </c>
      <c r="H15" s="12">
        <f t="shared" si="1"/>
        <v>36</v>
      </c>
      <c r="I15" s="12">
        <f t="shared" si="2"/>
        <v>64.25</v>
      </c>
      <c r="J15" s="1">
        <v>13</v>
      </c>
      <c r="K15" s="1" t="s">
        <v>55</v>
      </c>
    </row>
    <row r="16" spans="1:11" s="25" customFormat="1" ht="27.75" customHeight="1" x14ac:dyDescent="0.15">
      <c r="A16" s="1">
        <v>14</v>
      </c>
      <c r="B16" s="1" t="s">
        <v>26</v>
      </c>
      <c r="C16" s="1" t="s">
        <v>6</v>
      </c>
      <c r="D16" s="19">
        <v>202101290141</v>
      </c>
      <c r="E16" s="12">
        <v>55</v>
      </c>
      <c r="F16" s="12">
        <f t="shared" si="0"/>
        <v>27.5</v>
      </c>
      <c r="G16" s="12">
        <v>73.400000000000006</v>
      </c>
      <c r="H16" s="12">
        <f t="shared" si="1"/>
        <v>36.700000000000003</v>
      </c>
      <c r="I16" s="12">
        <f t="shared" si="2"/>
        <v>64.2</v>
      </c>
      <c r="J16" s="20">
        <v>14</v>
      </c>
      <c r="K16" s="1" t="s">
        <v>55</v>
      </c>
    </row>
    <row r="17" spans="1:11" s="25" customFormat="1" ht="27.75" customHeight="1" x14ac:dyDescent="0.15">
      <c r="A17" s="1">
        <v>15</v>
      </c>
      <c r="B17" s="1" t="s">
        <v>31</v>
      </c>
      <c r="C17" s="1" t="s">
        <v>29</v>
      </c>
      <c r="D17" s="19">
        <v>202101290203</v>
      </c>
      <c r="E17" s="12">
        <v>53.5</v>
      </c>
      <c r="F17" s="12">
        <f t="shared" si="0"/>
        <v>26.75</v>
      </c>
      <c r="G17" s="12">
        <v>74</v>
      </c>
      <c r="H17" s="12">
        <f t="shared" si="1"/>
        <v>37</v>
      </c>
      <c r="I17" s="12">
        <f t="shared" si="2"/>
        <v>63.75</v>
      </c>
      <c r="J17" s="1">
        <v>15</v>
      </c>
      <c r="K17" s="1" t="s">
        <v>55</v>
      </c>
    </row>
    <row r="18" spans="1:11" s="25" customFormat="1" ht="27.75" customHeight="1" x14ac:dyDescent="0.15">
      <c r="A18" s="1">
        <v>16</v>
      </c>
      <c r="B18" s="1" t="s">
        <v>20</v>
      </c>
      <c r="C18" s="1" t="s">
        <v>6</v>
      </c>
      <c r="D18" s="19">
        <v>202101290129</v>
      </c>
      <c r="E18" s="12">
        <v>53.5</v>
      </c>
      <c r="F18" s="12">
        <f t="shared" si="0"/>
        <v>26.75</v>
      </c>
      <c r="G18" s="12">
        <v>73.400000000000006</v>
      </c>
      <c r="H18" s="12">
        <f t="shared" si="1"/>
        <v>36.700000000000003</v>
      </c>
      <c r="I18" s="12">
        <f t="shared" si="2"/>
        <v>63.45</v>
      </c>
      <c r="J18" s="1">
        <v>16</v>
      </c>
      <c r="K18" s="1" t="s">
        <v>55</v>
      </c>
    </row>
    <row r="19" spans="1:11" s="25" customFormat="1" ht="27.75" customHeight="1" x14ac:dyDescent="0.15">
      <c r="A19" s="1">
        <v>17</v>
      </c>
      <c r="B19" s="1" t="s">
        <v>12</v>
      </c>
      <c r="C19" s="1" t="s">
        <v>6</v>
      </c>
      <c r="D19" s="19">
        <v>202101290112</v>
      </c>
      <c r="E19" s="12">
        <v>54.5</v>
      </c>
      <c r="F19" s="12">
        <f t="shared" si="0"/>
        <v>27.25</v>
      </c>
      <c r="G19" s="12">
        <v>71</v>
      </c>
      <c r="H19" s="12">
        <f t="shared" si="1"/>
        <v>35.5</v>
      </c>
      <c r="I19" s="12">
        <f t="shared" si="2"/>
        <v>62.75</v>
      </c>
      <c r="J19" s="20">
        <v>17</v>
      </c>
      <c r="K19" s="1" t="s">
        <v>55</v>
      </c>
    </row>
    <row r="20" spans="1:11" s="25" customFormat="1" ht="27.75" customHeight="1" x14ac:dyDescent="0.15">
      <c r="A20" s="1">
        <v>18</v>
      </c>
      <c r="B20" s="1" t="s">
        <v>19</v>
      </c>
      <c r="C20" s="1" t="s">
        <v>6</v>
      </c>
      <c r="D20" s="19">
        <v>202101290125</v>
      </c>
      <c r="E20" s="12">
        <v>55</v>
      </c>
      <c r="F20" s="12">
        <f t="shared" si="0"/>
        <v>27.5</v>
      </c>
      <c r="G20" s="12">
        <v>69.2</v>
      </c>
      <c r="H20" s="12">
        <f t="shared" si="1"/>
        <v>34.6</v>
      </c>
      <c r="I20" s="12">
        <f>H20+F20</f>
        <v>62.1</v>
      </c>
      <c r="J20" s="1">
        <v>18</v>
      </c>
      <c r="K20" s="1" t="s">
        <v>55</v>
      </c>
    </row>
    <row r="21" spans="1:11" s="25" customFormat="1" ht="27.75" customHeight="1" x14ac:dyDescent="0.15">
      <c r="A21" s="1">
        <v>19</v>
      </c>
      <c r="B21" s="1" t="s">
        <v>25</v>
      </c>
      <c r="C21" s="1" t="s">
        <v>6</v>
      </c>
      <c r="D21" s="19">
        <v>202101290139</v>
      </c>
      <c r="E21" s="12">
        <v>57.5</v>
      </c>
      <c r="F21" s="12">
        <f t="shared" si="0"/>
        <v>28.75</v>
      </c>
      <c r="G21" s="1" t="s">
        <v>56</v>
      </c>
      <c r="H21" s="1" t="s">
        <v>56</v>
      </c>
      <c r="I21" s="12">
        <f>F21</f>
        <v>28.75</v>
      </c>
      <c r="J21" s="1">
        <v>19</v>
      </c>
      <c r="K21" s="1" t="s">
        <v>55</v>
      </c>
    </row>
  </sheetData>
  <autoFilter ref="A2:K21">
    <sortState ref="A3:L21">
      <sortCondition descending="1" ref="I3:I21"/>
    </sortState>
  </autoFilter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C25" sqref="C25"/>
    </sheetView>
  </sheetViews>
  <sheetFormatPr defaultRowHeight="13.5" x14ac:dyDescent="0.15"/>
  <cols>
    <col min="1" max="1" width="5.875" customWidth="1"/>
    <col min="4" max="4" width="15.625" customWidth="1"/>
    <col min="5" max="5" width="12" style="13" customWidth="1"/>
    <col min="6" max="6" width="17.125" style="13" customWidth="1"/>
    <col min="7" max="7" width="15.5" style="13" customWidth="1"/>
    <col min="8" max="8" width="19.375" style="13" bestFit="1" customWidth="1"/>
    <col min="9" max="9" width="16.875" style="14" customWidth="1"/>
    <col min="11" max="11" width="13" bestFit="1" customWidth="1"/>
  </cols>
  <sheetData>
    <row r="1" spans="1:11" ht="61.5" customHeight="1" x14ac:dyDescent="0.15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6" customHeight="1" x14ac:dyDescent="0.15">
      <c r="A2" s="3" t="s">
        <v>35</v>
      </c>
      <c r="B2" s="3" t="s">
        <v>0</v>
      </c>
      <c r="C2" s="3" t="s">
        <v>1</v>
      </c>
      <c r="D2" s="4" t="s">
        <v>34</v>
      </c>
      <c r="E2" s="10" t="s">
        <v>36</v>
      </c>
      <c r="F2" s="11" t="s">
        <v>49</v>
      </c>
      <c r="G2" s="11" t="s">
        <v>42</v>
      </c>
      <c r="H2" s="11" t="s">
        <v>46</v>
      </c>
      <c r="I2" s="17" t="s">
        <v>53</v>
      </c>
      <c r="J2" s="6" t="s">
        <v>39</v>
      </c>
      <c r="K2" s="6" t="s">
        <v>47</v>
      </c>
    </row>
    <row r="3" spans="1:11" ht="36" customHeight="1" x14ac:dyDescent="0.15">
      <c r="A3" s="9">
        <v>1</v>
      </c>
      <c r="B3" s="9" t="s">
        <v>2</v>
      </c>
      <c r="C3" s="9" t="s">
        <v>3</v>
      </c>
      <c r="D3" s="22">
        <v>202101290226</v>
      </c>
      <c r="E3" s="23">
        <v>78</v>
      </c>
      <c r="F3" s="23">
        <f t="shared" ref="F3:F4" si="0">E3*0.7</f>
        <v>54.599999999999994</v>
      </c>
      <c r="G3" s="23">
        <v>84.2</v>
      </c>
      <c r="H3" s="23">
        <f t="shared" ref="H3:H4" si="1">G3*0.3</f>
        <v>25.26</v>
      </c>
      <c r="I3" s="23">
        <f t="shared" ref="I3:I4" si="2">H3+F3</f>
        <v>79.86</v>
      </c>
      <c r="J3" s="24">
        <v>1</v>
      </c>
      <c r="K3" s="9" t="s">
        <v>40</v>
      </c>
    </row>
    <row r="4" spans="1:11" s="25" customFormat="1" ht="36" customHeight="1" x14ac:dyDescent="0.15">
      <c r="A4" s="1">
        <v>2</v>
      </c>
      <c r="B4" s="1" t="s">
        <v>4</v>
      </c>
      <c r="C4" s="1" t="s">
        <v>3</v>
      </c>
      <c r="D4" s="19">
        <v>202101290228</v>
      </c>
      <c r="E4" s="12">
        <v>77</v>
      </c>
      <c r="F4" s="12">
        <f t="shared" si="0"/>
        <v>53.9</v>
      </c>
      <c r="G4" s="12">
        <v>80.599999999999994</v>
      </c>
      <c r="H4" s="12">
        <f t="shared" si="1"/>
        <v>24.179999999999996</v>
      </c>
      <c r="I4" s="12">
        <f t="shared" si="2"/>
        <v>78.08</v>
      </c>
      <c r="J4" s="20">
        <v>2</v>
      </c>
      <c r="K4" s="1" t="s">
        <v>55</v>
      </c>
    </row>
    <row r="5" spans="1:11" s="25" customFormat="1" ht="36" customHeight="1" x14ac:dyDescent="0.15">
      <c r="A5" s="1">
        <v>4</v>
      </c>
      <c r="B5" s="1" t="s">
        <v>8</v>
      </c>
      <c r="C5" s="1" t="s">
        <v>3</v>
      </c>
      <c r="D5" s="19">
        <v>202101290232</v>
      </c>
      <c r="E5" s="12">
        <v>80</v>
      </c>
      <c r="F5" s="12">
        <f>E5*0.7</f>
        <v>56</v>
      </c>
      <c r="G5" s="12" t="s">
        <v>56</v>
      </c>
      <c r="H5" s="12">
        <v>0</v>
      </c>
      <c r="I5" s="12">
        <f>H5+F5</f>
        <v>56</v>
      </c>
      <c r="J5" s="20">
        <v>3</v>
      </c>
      <c r="K5" s="1" t="s">
        <v>55</v>
      </c>
    </row>
    <row r="6" spans="1:11" x14ac:dyDescent="0.15">
      <c r="I6" s="26"/>
    </row>
    <row r="7" spans="1:11" x14ac:dyDescent="0.15">
      <c r="I7" s="26"/>
    </row>
    <row r="8" spans="1:11" x14ac:dyDescent="0.15">
      <c r="I8" s="26"/>
    </row>
    <row r="9" spans="1:11" x14ac:dyDescent="0.15">
      <c r="I9" s="26"/>
    </row>
    <row r="10" spans="1:11" x14ac:dyDescent="0.15">
      <c r="I10" s="26"/>
    </row>
    <row r="11" spans="1:11" x14ac:dyDescent="0.15">
      <c r="I11" s="26"/>
    </row>
    <row r="12" spans="1:11" x14ac:dyDescent="0.15">
      <c r="I12" s="26"/>
    </row>
    <row r="13" spans="1:11" x14ac:dyDescent="0.15">
      <c r="I13" s="26"/>
    </row>
    <row r="14" spans="1:11" x14ac:dyDescent="0.15">
      <c r="I14" s="26"/>
    </row>
    <row r="15" spans="1:11" x14ac:dyDescent="0.15">
      <c r="I15" s="26"/>
    </row>
    <row r="16" spans="1:11" x14ac:dyDescent="0.15">
      <c r="I16" s="26"/>
    </row>
    <row r="17" spans="9:9" x14ac:dyDescent="0.15">
      <c r="I17" s="26"/>
    </row>
    <row r="18" spans="9:9" x14ac:dyDescent="0.15">
      <c r="I18" s="26"/>
    </row>
    <row r="19" spans="9:9" x14ac:dyDescent="0.15">
      <c r="I19" s="26"/>
    </row>
    <row r="20" spans="9:9" x14ac:dyDescent="0.15">
      <c r="I20" s="26"/>
    </row>
    <row r="21" spans="9:9" x14ac:dyDescent="0.15">
      <c r="I21" s="26"/>
    </row>
  </sheetData>
  <sortState ref="A3:I12">
    <sortCondition descending="1" ref="F3:F12"/>
  </sortState>
  <mergeCells count="1"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M5" sqref="M5"/>
    </sheetView>
  </sheetViews>
  <sheetFormatPr defaultRowHeight="13.5" x14ac:dyDescent="0.15"/>
  <cols>
    <col min="1" max="1" width="4.25" customWidth="1"/>
    <col min="2" max="2" width="7.75" customWidth="1"/>
    <col min="3" max="3" width="6.875" customWidth="1"/>
    <col min="4" max="4" width="15" bestFit="1" customWidth="1"/>
    <col min="5" max="5" width="10.125" style="13" customWidth="1"/>
    <col min="6" max="6" width="17.5" style="13" customWidth="1"/>
    <col min="7" max="7" width="11.875" style="13" customWidth="1"/>
    <col min="8" max="9" width="18.125" style="13" customWidth="1"/>
    <col min="11" max="11" width="13" bestFit="1" customWidth="1"/>
  </cols>
  <sheetData>
    <row r="1" spans="1:11" ht="72.75" customHeight="1" x14ac:dyDescent="0.15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53.25" customHeight="1" x14ac:dyDescent="0.15">
      <c r="A2" s="3" t="s">
        <v>35</v>
      </c>
      <c r="B2" s="3" t="s">
        <v>0</v>
      </c>
      <c r="C2" s="3" t="s">
        <v>1</v>
      </c>
      <c r="D2" s="4" t="s">
        <v>34</v>
      </c>
      <c r="E2" s="10" t="s">
        <v>36</v>
      </c>
      <c r="F2" s="11" t="s">
        <v>49</v>
      </c>
      <c r="G2" s="10" t="s">
        <v>50</v>
      </c>
      <c r="H2" s="11" t="s">
        <v>51</v>
      </c>
      <c r="I2" s="11" t="s">
        <v>54</v>
      </c>
      <c r="J2" s="6" t="s">
        <v>39</v>
      </c>
      <c r="K2" s="6" t="s">
        <v>47</v>
      </c>
    </row>
    <row r="3" spans="1:11" ht="53.25" customHeight="1" x14ac:dyDescent="0.15">
      <c r="A3" s="9">
        <v>1</v>
      </c>
      <c r="B3" s="9" t="s">
        <v>15</v>
      </c>
      <c r="C3" s="9" t="s">
        <v>5</v>
      </c>
      <c r="D3" s="22">
        <v>202101290239</v>
      </c>
      <c r="E3" s="23">
        <v>59</v>
      </c>
      <c r="F3" s="23">
        <f t="shared" ref="F3:F4" si="0">E3*0.7</f>
        <v>41.3</v>
      </c>
      <c r="G3" s="23">
        <v>84.8</v>
      </c>
      <c r="H3" s="23">
        <f>G3*0.3</f>
        <v>25.439999999999998</v>
      </c>
      <c r="I3" s="23">
        <f>H3+F3</f>
        <v>66.739999999999995</v>
      </c>
      <c r="J3" s="24">
        <v>1</v>
      </c>
      <c r="K3" s="9" t="s">
        <v>38</v>
      </c>
    </row>
    <row r="4" spans="1:11" s="25" customFormat="1" ht="53.25" customHeight="1" x14ac:dyDescent="0.15">
      <c r="A4" s="1">
        <v>2</v>
      </c>
      <c r="B4" s="1" t="s">
        <v>17</v>
      </c>
      <c r="C4" s="1" t="s">
        <v>5</v>
      </c>
      <c r="D4" s="19">
        <v>202101290241</v>
      </c>
      <c r="E4" s="12">
        <v>55</v>
      </c>
      <c r="F4" s="12">
        <f t="shared" si="0"/>
        <v>38.5</v>
      </c>
      <c r="G4" s="12">
        <v>83</v>
      </c>
      <c r="H4" s="12">
        <f t="shared" ref="H4" si="1">G4*0.3</f>
        <v>24.9</v>
      </c>
      <c r="I4" s="12">
        <f t="shared" ref="I4" si="2">H4+F4</f>
        <v>63.4</v>
      </c>
      <c r="J4" s="20">
        <v>2</v>
      </c>
      <c r="K4" s="1" t="s">
        <v>55</v>
      </c>
    </row>
    <row r="5" spans="1:11" s="25" customFormat="1" ht="53.25" customHeight="1" x14ac:dyDescent="0.15">
      <c r="A5" s="1">
        <v>3</v>
      </c>
      <c r="B5" s="1" t="s">
        <v>13</v>
      </c>
      <c r="C5" s="1" t="s">
        <v>5</v>
      </c>
      <c r="D5" s="19">
        <v>202101290238</v>
      </c>
      <c r="E5" s="12">
        <v>51</v>
      </c>
      <c r="F5" s="12">
        <f>E5*0.7</f>
        <v>35.699999999999996</v>
      </c>
      <c r="G5" s="12">
        <v>78.2</v>
      </c>
      <c r="H5" s="12">
        <f>G5*0.3</f>
        <v>23.46</v>
      </c>
      <c r="I5" s="12">
        <f>H5+F5</f>
        <v>59.16</v>
      </c>
      <c r="J5" s="20">
        <v>3</v>
      </c>
      <c r="K5" s="1" t="s">
        <v>55</v>
      </c>
    </row>
  </sheetData>
  <sortState ref="A3:I12">
    <sortCondition descending="1" ref="F3:F12"/>
  </sortState>
  <mergeCells count="1"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行政</vt:lpstr>
      <vt:lpstr>会计</vt:lpstr>
      <vt:lpstr>建筑</vt:lpstr>
      <vt:lpstr>行政!Print_Titles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2021-02-01T01:13:38Z</dcterms:modified>
</cp:coreProperties>
</file>